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aus.local\dfs\Desktops\sklad\Desktop\web\aq\excel\"/>
    </mc:Choice>
  </mc:AlternateContent>
  <xr:revisionPtr revIDLastSave="0" documentId="13_ncr:1_{9EFCCC8F-CC45-440C-A7DB-F3E13866DB9B}" xr6:coauthVersionLast="47" xr6:coauthVersionMax="47" xr10:uidLastSave="{00000000-0000-0000-0000-000000000000}"/>
  <workbookProtection workbookAlgorithmName="SHA-512" workbookHashValue="ryWm8m9qD1fWLTI/LgeY3nc6sI3cE/464MdeOp4jMFFxw+7h07/gNjhQb5uBG0BQNykwRsJb1R8HEfEZrjbHlg==" workbookSaltValue="u0IfTxLUut1LYu/MY8YjMg==" workbookSpinCount="100000" lockStructure="1"/>
  <bookViews>
    <workbookView xWindow="14400" yWindow="0" windowWidth="14400" windowHeight="15600" xr2:uid="{00000000-000D-0000-FFFF-FFFF00000000}"/>
  </bookViews>
  <sheets>
    <sheet name="Bočný fix nemá koľajnicu" sheetId="5" r:id="rId1"/>
    <sheet name="Výrezy skla" sheetId="3" r:id="rId2"/>
    <sheet name="výrez skla L-do2x fix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5" l="1"/>
  <c r="G18" i="5"/>
  <c r="D24" i="5" s="1"/>
  <c r="G16" i="5"/>
  <c r="E24" i="5" s="1"/>
  <c r="J10" i="5"/>
  <c r="J8" i="5"/>
  <c r="J12" i="5" s="1"/>
  <c r="J5" i="5"/>
  <c r="E21" i="5" s="1"/>
  <c r="J3" i="5"/>
  <c r="D23" i="5" s="1"/>
  <c r="C23" i="5" l="1"/>
  <c r="E23" i="5"/>
  <c r="C21" i="5"/>
  <c r="C24" i="5"/>
</calcChain>
</file>

<file path=xl/sharedStrings.xml><?xml version="1.0" encoding="utf-8"?>
<sst xmlns="http://schemas.openxmlformats.org/spreadsheetml/2006/main" count="31" uniqueCount="25">
  <si>
    <t>mm</t>
  </si>
  <si>
    <t>sms - medzera na strane uzatvárania=</t>
  </si>
  <si>
    <t xml:space="preserve">výška fixu bočného </t>
  </si>
  <si>
    <t>UF - presah skiel /vodítko=</t>
  </si>
  <si>
    <t xml:space="preserve">wfz1-dodatočná šírka fix. dielu = </t>
  </si>
  <si>
    <t>šírka fixu bočného</t>
  </si>
  <si>
    <t>wsz - dodatočná šírka pre madloo= +</t>
  </si>
  <si>
    <t xml:space="preserve">wfa-odpočet uchytenie fixu/silikonovanie = </t>
  </si>
  <si>
    <t xml:space="preserve">lwt - šírka priechodu = </t>
  </si>
  <si>
    <t>šírka posuvného krídla =</t>
  </si>
  <si>
    <t>w2-šírka miesta pre fix=</t>
  </si>
  <si>
    <t>šírka stavebného otvoru =</t>
  </si>
  <si>
    <t>výška posuvného krídla</t>
  </si>
  <si>
    <t>uvádzať vždy v milimetroch</t>
  </si>
  <si>
    <t xml:space="preserve">výška fixného skla </t>
  </si>
  <si>
    <t>Výška stavebného otvoru =</t>
  </si>
  <si>
    <r>
      <t xml:space="preserve">Výpočet skla Aquant40 -Bočný fixč2 </t>
    </r>
    <r>
      <rPr>
        <b/>
        <sz val="24"/>
        <color rgb="FFFF0000"/>
        <rFont val="Calibri"/>
        <family val="2"/>
        <charset val="238"/>
        <scheme val="minor"/>
      </rPr>
      <t>nemá</t>
    </r>
    <r>
      <rPr>
        <sz val="24"/>
        <color rgb="FFFF0000"/>
        <rFont val="Calibri"/>
        <family val="2"/>
        <charset val="238"/>
        <scheme val="minor"/>
      </rPr>
      <t xml:space="preserve"> koľajnicu</t>
    </r>
  </si>
  <si>
    <t>šírka fixného dielu =</t>
  </si>
  <si>
    <t>potrebný výrez skla na úchyt koľajnice do bočného fixu - ten je bez koľajnice</t>
  </si>
  <si>
    <t>6mm</t>
  </si>
  <si>
    <t>8mm</t>
  </si>
  <si>
    <t>10mm</t>
  </si>
  <si>
    <t>Váha skla Posuv sklo 1</t>
  </si>
  <si>
    <t>Váha skla fixné sklo 1</t>
  </si>
  <si>
    <t>Váha skla bočný fix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</si>
</sst>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3" borderId="6" xfId="0" applyFill="1" applyBorder="1" applyProtection="1">
      <protection hidden="1"/>
    </xf>
    <xf numFmtId="0" fontId="1" fillId="0" borderId="6" xfId="0" applyFont="1" applyBorder="1" applyProtection="1"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6" borderId="6" xfId="0" applyFont="1" applyFill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1" fillId="0" borderId="8" xfId="0" applyFont="1" applyBorder="1" applyAlignment="1" applyProtection="1">
      <alignment horizontal="center" wrapText="1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13" xfId="0" applyBorder="1" applyProtection="1"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0" fillId="4" borderId="23" xfId="0" applyFill="1" applyBorder="1" applyProtection="1">
      <protection locked="0"/>
    </xf>
    <xf numFmtId="0" fontId="0" fillId="3" borderId="23" xfId="0" applyFill="1" applyBorder="1" applyProtection="1">
      <protection hidden="1"/>
    </xf>
    <xf numFmtId="0" fontId="1" fillId="6" borderId="7" xfId="0" applyFont="1" applyFill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1" fillId="0" borderId="7" xfId="0" applyFont="1" applyBorder="1" applyProtection="1"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4" borderId="23" xfId="0" applyFill="1" applyBorder="1" applyProtection="1">
      <protection locked="0" hidden="1"/>
    </xf>
    <xf numFmtId="0" fontId="1" fillId="0" borderId="24" xfId="0" applyFont="1" applyBorder="1" applyAlignment="1" applyProtection="1">
      <alignment horizontal="center" wrapText="1"/>
      <protection hidden="1"/>
    </xf>
    <xf numFmtId="0" fontId="0" fillId="5" borderId="23" xfId="0" applyFill="1" applyBorder="1" applyProtection="1">
      <protection hidden="1"/>
    </xf>
    <xf numFmtId="0" fontId="0" fillId="0" borderId="11" xfId="0" applyBorder="1" applyProtection="1">
      <protection hidden="1"/>
    </xf>
    <xf numFmtId="0" fontId="1" fillId="0" borderId="25" xfId="0" applyFont="1" applyBorder="1" applyAlignment="1" applyProtection="1">
      <alignment horizontal="center" wrapText="1"/>
      <protection hidden="1"/>
    </xf>
    <xf numFmtId="0" fontId="0" fillId="0" borderId="26" xfId="0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wrapText="1"/>
      <protection hidden="1"/>
    </xf>
    <xf numFmtId="0" fontId="4" fillId="0" borderId="7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0" fillId="0" borderId="6" xfId="0" applyBorder="1"/>
    <xf numFmtId="0" fontId="0" fillId="0" borderId="23" xfId="0" applyBorder="1"/>
    <xf numFmtId="0" fontId="0" fillId="2" borderId="3" xfId="0" applyFill="1" applyBorder="1" applyAlignment="1" applyProtection="1">
      <alignment horizontal="center"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4" fillId="0" borderId="27" xfId="0" applyFont="1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0</xdr:row>
      <xdr:rowOff>38101</xdr:rowOff>
    </xdr:from>
    <xdr:to>
      <xdr:col>15</xdr:col>
      <xdr:colOff>477032</xdr:colOff>
      <xdr:row>23</xdr:row>
      <xdr:rowOff>85726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C6E39EB7-3BCA-4092-A239-FD77D542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24775" y="38101"/>
          <a:ext cx="2905907" cy="46672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438151</xdr:colOff>
      <xdr:row>24</xdr:row>
      <xdr:rowOff>38100</xdr:rowOff>
    </xdr:from>
    <xdr:to>
      <xdr:col>13</xdr:col>
      <xdr:colOff>209551</xdr:colOff>
      <xdr:row>44</xdr:row>
      <xdr:rowOff>172993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4D0B8B7-444C-4D63-AFE1-D8045AAAB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1" y="4857750"/>
          <a:ext cx="8705850" cy="3954418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14</xdr:row>
      <xdr:rowOff>95250</xdr:rowOff>
    </xdr:from>
    <xdr:to>
      <xdr:col>10</xdr:col>
      <xdr:colOff>445900</xdr:colOff>
      <xdr:row>22</xdr:row>
      <xdr:rowOff>85725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B61274A5-7515-40B8-B141-D1030A86D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05550" y="2990850"/>
          <a:ext cx="1246000" cy="1514475"/>
        </a:xfrm>
        <a:prstGeom prst="rect">
          <a:avLst/>
        </a:prstGeom>
      </xdr:spPr>
    </xdr:pic>
    <xdr:clientData/>
  </xdr:twoCellAnchor>
  <xdr:twoCellAnchor editAs="oneCell">
    <xdr:from>
      <xdr:col>16</xdr:col>
      <xdr:colOff>95249</xdr:colOff>
      <xdr:row>0</xdr:row>
      <xdr:rowOff>66675</xdr:rowOff>
    </xdr:from>
    <xdr:to>
      <xdr:col>26</xdr:col>
      <xdr:colOff>437288</xdr:colOff>
      <xdr:row>18</xdr:row>
      <xdr:rowOff>157920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8A24DDA5-F4E5-42B6-ABC2-B7E001DB2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58499" y="66675"/>
          <a:ext cx="6438039" cy="37488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36952</xdr:colOff>
      <xdr:row>38</xdr:row>
      <xdr:rowOff>103857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15BB58-43E2-4CC2-A5FC-425383454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80952" cy="73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303238</xdr:colOff>
      <xdr:row>36</xdr:row>
      <xdr:rowOff>27714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11009C6-70CA-4B96-9A8E-BA4B01928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5238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5C557-B5F4-4699-8053-6FEC7C623E80}">
  <dimension ref="A1:P43"/>
  <sheetViews>
    <sheetView tabSelected="1" zoomScaleNormal="100" workbookViewId="0">
      <selection activeCell="J3" sqref="J3"/>
    </sheetView>
  </sheetViews>
  <sheetFormatPr defaultRowHeight="15" x14ac:dyDescent="0.25"/>
  <cols>
    <col min="2" max="2" width="21.28515625" customWidth="1"/>
    <col min="3" max="5" width="10.140625" customWidth="1"/>
  </cols>
  <sheetData>
    <row r="1" spans="1:16" ht="32.25" thickBot="1" x14ac:dyDescent="0.55000000000000004">
      <c r="A1" s="22" t="s">
        <v>16</v>
      </c>
      <c r="B1" s="23"/>
      <c r="C1" s="23"/>
      <c r="D1" s="23"/>
      <c r="E1" s="23"/>
      <c r="F1" s="24"/>
      <c r="G1" s="23"/>
      <c r="H1" s="23"/>
      <c r="I1" s="23"/>
      <c r="J1" s="23"/>
      <c r="K1" s="25"/>
      <c r="L1" s="13"/>
      <c r="M1" s="13"/>
      <c r="N1" s="13"/>
      <c r="O1" s="13"/>
      <c r="P1" s="12"/>
    </row>
    <row r="2" spans="1:16" x14ac:dyDescent="0.25">
      <c r="A2" s="26"/>
      <c r="B2" s="27"/>
      <c r="C2" s="28"/>
      <c r="D2" s="28"/>
      <c r="E2" s="29"/>
      <c r="F2" s="30"/>
      <c r="G2" s="27"/>
      <c r="H2" s="28"/>
      <c r="I2" s="28"/>
      <c r="J2" s="28"/>
      <c r="K2" s="29"/>
      <c r="L2" s="5"/>
      <c r="M2" s="5"/>
      <c r="N2" s="5"/>
      <c r="O2" s="5"/>
      <c r="P2" s="4"/>
    </row>
    <row r="3" spans="1:16" x14ac:dyDescent="0.25">
      <c r="A3" s="26"/>
      <c r="B3" s="31" t="s">
        <v>15</v>
      </c>
      <c r="C3" s="14"/>
      <c r="D3" s="14"/>
      <c r="E3" s="32">
        <v>2150</v>
      </c>
      <c r="F3" s="11"/>
      <c r="G3" s="31" t="s">
        <v>14</v>
      </c>
      <c r="H3" s="14"/>
      <c r="I3" s="14"/>
      <c r="J3" s="9">
        <f>E3-42</f>
        <v>2108</v>
      </c>
      <c r="K3" s="33" t="s">
        <v>0</v>
      </c>
      <c r="L3" s="5"/>
      <c r="M3" s="5"/>
      <c r="N3" s="5"/>
      <c r="O3" s="5"/>
      <c r="P3" s="4"/>
    </row>
    <row r="4" spans="1:16" x14ac:dyDescent="0.25">
      <c r="A4" s="26"/>
      <c r="B4" s="34" t="s">
        <v>13</v>
      </c>
      <c r="C4" s="15"/>
      <c r="D4" s="15"/>
      <c r="E4" s="35"/>
      <c r="F4" s="30"/>
      <c r="G4" s="36"/>
      <c r="H4" s="10"/>
      <c r="I4" s="10"/>
      <c r="J4" s="7"/>
      <c r="K4" s="35"/>
      <c r="L4" s="5"/>
      <c r="M4" s="5"/>
      <c r="N4" s="5"/>
      <c r="O4" s="5"/>
      <c r="P4" s="4"/>
    </row>
    <row r="5" spans="1:16" x14ac:dyDescent="0.25">
      <c r="A5" s="26"/>
      <c r="B5" s="8"/>
      <c r="C5" s="7"/>
      <c r="D5" s="7"/>
      <c r="E5" s="35"/>
      <c r="F5" s="11"/>
      <c r="G5" s="31" t="s">
        <v>12</v>
      </c>
      <c r="H5" s="14"/>
      <c r="I5" s="14"/>
      <c r="J5" s="9">
        <f>E3-30</f>
        <v>2120</v>
      </c>
      <c r="K5" s="33" t="s">
        <v>0</v>
      </c>
      <c r="L5" s="5"/>
      <c r="M5" s="5"/>
      <c r="N5" s="5"/>
      <c r="O5" s="5"/>
      <c r="P5" s="4"/>
    </row>
    <row r="6" spans="1:16" x14ac:dyDescent="0.25">
      <c r="A6" s="26"/>
      <c r="B6" s="8"/>
      <c r="C6" s="7"/>
      <c r="D6" s="7"/>
      <c r="E6" s="35"/>
      <c r="F6" s="30"/>
      <c r="G6" s="36"/>
      <c r="H6" s="10"/>
      <c r="I6" s="10"/>
      <c r="J6" s="7"/>
      <c r="K6" s="35"/>
      <c r="L6" s="5"/>
      <c r="M6" s="5"/>
      <c r="N6" s="5"/>
      <c r="O6" s="5"/>
      <c r="P6" s="4"/>
    </row>
    <row r="7" spans="1:16" x14ac:dyDescent="0.25">
      <c r="A7" s="26"/>
      <c r="B7" s="8"/>
      <c r="C7" s="7"/>
      <c r="D7" s="7"/>
      <c r="E7" s="35"/>
      <c r="F7" s="30"/>
      <c r="G7" s="36"/>
      <c r="H7" s="10"/>
      <c r="I7" s="10"/>
      <c r="J7" s="7"/>
      <c r="K7" s="35"/>
      <c r="L7" s="5"/>
      <c r="M7" s="5"/>
      <c r="N7" s="5"/>
      <c r="O7" s="5"/>
      <c r="P7" s="4"/>
    </row>
    <row r="8" spans="1:16" x14ac:dyDescent="0.25">
      <c r="A8" s="26"/>
      <c r="B8" s="31" t="s">
        <v>11</v>
      </c>
      <c r="C8" s="14"/>
      <c r="D8" s="14"/>
      <c r="E8" s="32">
        <v>1215</v>
      </c>
      <c r="F8" s="11"/>
      <c r="G8" s="31" t="s">
        <v>17</v>
      </c>
      <c r="H8" s="14"/>
      <c r="I8" s="14"/>
      <c r="J8" s="9">
        <f>J10-E15+E16</f>
        <v>589</v>
      </c>
      <c r="K8" s="33" t="s">
        <v>0</v>
      </c>
      <c r="L8" s="5"/>
      <c r="M8" s="5"/>
      <c r="N8" s="5"/>
      <c r="O8" s="5"/>
      <c r="P8" s="4"/>
    </row>
    <row r="9" spans="1:16" x14ac:dyDescent="0.25">
      <c r="A9" s="26"/>
      <c r="B9" s="8"/>
      <c r="C9" s="7"/>
      <c r="D9" s="7"/>
      <c r="E9" s="35"/>
      <c r="F9" s="30"/>
      <c r="G9" s="36"/>
      <c r="H9" s="10"/>
      <c r="I9" s="10"/>
      <c r="J9" s="7"/>
      <c r="K9" s="35"/>
      <c r="L9" s="5"/>
      <c r="M9" s="5"/>
      <c r="N9" s="5"/>
      <c r="O9" s="5"/>
      <c r="P9" s="4"/>
    </row>
    <row r="10" spans="1:16" x14ac:dyDescent="0.25">
      <c r="A10" s="26"/>
      <c r="B10" s="37" t="s">
        <v>10</v>
      </c>
      <c r="C10" s="16"/>
      <c r="D10" s="17"/>
      <c r="E10" s="38">
        <v>950</v>
      </c>
      <c r="F10" s="11"/>
      <c r="G10" s="31" t="s">
        <v>9</v>
      </c>
      <c r="H10" s="14"/>
      <c r="I10" s="14"/>
      <c r="J10" s="9">
        <f>(E8-E14-E16+E15+E17-E18-8)/2</f>
        <v>641</v>
      </c>
      <c r="K10" s="33" t="s">
        <v>0</v>
      </c>
      <c r="L10" s="5"/>
      <c r="M10" s="5"/>
      <c r="N10" s="5"/>
      <c r="O10" s="5"/>
      <c r="P10" s="4"/>
    </row>
    <row r="11" spans="1:16" x14ac:dyDescent="0.25">
      <c r="A11" s="26"/>
      <c r="B11" s="8"/>
      <c r="C11" s="7"/>
      <c r="D11" s="7"/>
      <c r="E11" s="35"/>
      <c r="F11" s="30"/>
      <c r="G11" s="36"/>
      <c r="H11" s="10"/>
      <c r="I11" s="10"/>
      <c r="J11" s="7"/>
      <c r="K11" s="35"/>
      <c r="L11" s="5"/>
      <c r="M11" s="5"/>
      <c r="N11" s="5"/>
      <c r="O11" s="5"/>
      <c r="P11" s="4"/>
    </row>
    <row r="12" spans="1:16" x14ac:dyDescent="0.25">
      <c r="A12" s="26"/>
      <c r="B12" s="8"/>
      <c r="C12" s="7"/>
      <c r="D12" s="7"/>
      <c r="E12" s="35"/>
      <c r="F12" s="30"/>
      <c r="G12" s="31" t="s">
        <v>8</v>
      </c>
      <c r="H12" s="14"/>
      <c r="I12" s="14"/>
      <c r="J12" s="9">
        <f>E8-E14-J8-E15</f>
        <v>554</v>
      </c>
      <c r="K12" s="33" t="s">
        <v>0</v>
      </c>
      <c r="L12" s="5"/>
      <c r="M12" s="5"/>
      <c r="N12" s="5"/>
      <c r="O12" s="5"/>
      <c r="P12" s="4"/>
    </row>
    <row r="13" spans="1:16" x14ac:dyDescent="0.25">
      <c r="A13" s="26"/>
      <c r="B13" s="39" t="s">
        <v>7</v>
      </c>
      <c r="C13" s="18"/>
      <c r="D13" s="19"/>
      <c r="E13" s="40"/>
      <c r="F13" s="41"/>
      <c r="G13" s="8"/>
      <c r="H13" s="7"/>
      <c r="I13" s="7"/>
      <c r="J13" s="7"/>
      <c r="K13" s="35"/>
      <c r="L13" s="5"/>
      <c r="M13" s="5"/>
      <c r="N13" s="5"/>
      <c r="O13" s="5"/>
      <c r="P13" s="4"/>
    </row>
    <row r="14" spans="1:16" ht="15.75" thickBot="1" x14ac:dyDescent="0.3">
      <c r="A14" s="26"/>
      <c r="B14" s="42"/>
      <c r="C14" s="20"/>
      <c r="D14" s="21"/>
      <c r="E14" s="32">
        <v>3</v>
      </c>
      <c r="F14" s="5"/>
      <c r="G14" s="6"/>
      <c r="H14" s="5"/>
      <c r="I14" s="5"/>
      <c r="J14" s="5"/>
      <c r="K14" s="4"/>
      <c r="L14" s="5"/>
      <c r="M14" s="5"/>
      <c r="N14" s="5"/>
      <c r="O14" s="5"/>
      <c r="P14" s="4"/>
    </row>
    <row r="15" spans="1:16" x14ac:dyDescent="0.25">
      <c r="A15" s="26"/>
      <c r="B15" s="31" t="s">
        <v>6</v>
      </c>
      <c r="C15" s="14"/>
      <c r="D15" s="14"/>
      <c r="E15" s="32">
        <v>69</v>
      </c>
      <c r="F15" s="5"/>
      <c r="G15" s="43" t="s">
        <v>5</v>
      </c>
      <c r="H15" s="12"/>
      <c r="I15" s="5"/>
      <c r="J15" s="5"/>
      <c r="K15" s="4"/>
      <c r="L15" s="5"/>
      <c r="M15" s="5"/>
      <c r="N15" s="5"/>
      <c r="O15" s="5"/>
      <c r="P15" s="4"/>
    </row>
    <row r="16" spans="1:16" x14ac:dyDescent="0.25">
      <c r="A16" s="26"/>
      <c r="B16" s="31" t="s">
        <v>4</v>
      </c>
      <c r="C16" s="14"/>
      <c r="D16" s="14"/>
      <c r="E16" s="32">
        <v>17</v>
      </c>
      <c r="F16" s="5"/>
      <c r="G16" s="44">
        <f>E10-E14</f>
        <v>947</v>
      </c>
      <c r="H16" s="45" t="s">
        <v>0</v>
      </c>
      <c r="I16" s="5"/>
      <c r="J16" s="5"/>
      <c r="K16" s="4"/>
      <c r="L16" s="5"/>
      <c r="M16" s="5"/>
      <c r="N16" s="5"/>
      <c r="O16" s="5"/>
      <c r="P16" s="4"/>
    </row>
    <row r="17" spans="1:16" x14ac:dyDescent="0.25">
      <c r="A17" s="26"/>
      <c r="B17" s="31" t="s">
        <v>3</v>
      </c>
      <c r="C17" s="14"/>
      <c r="D17" s="14"/>
      <c r="E17" s="32">
        <v>35</v>
      </c>
      <c r="F17" s="5"/>
      <c r="G17" s="6" t="s">
        <v>2</v>
      </c>
      <c r="H17" s="4"/>
      <c r="I17" s="5"/>
      <c r="J17" s="5"/>
      <c r="K17" s="4"/>
      <c r="L17" s="5"/>
      <c r="M17" s="5"/>
      <c r="N17" s="5"/>
      <c r="O17" s="5"/>
      <c r="P17" s="4"/>
    </row>
    <row r="18" spans="1:16" x14ac:dyDescent="0.25">
      <c r="A18" s="26"/>
      <c r="B18" s="31" t="s">
        <v>1</v>
      </c>
      <c r="C18" s="14"/>
      <c r="D18" s="14"/>
      <c r="E18" s="32">
        <v>9</v>
      </c>
      <c r="F18" s="5"/>
      <c r="G18" s="44">
        <f>E3-3</f>
        <v>2147</v>
      </c>
      <c r="H18" s="45" t="s">
        <v>0</v>
      </c>
      <c r="I18" s="5"/>
      <c r="J18" s="5"/>
      <c r="K18" s="4"/>
      <c r="L18" s="5"/>
      <c r="M18" s="5"/>
      <c r="N18" s="5"/>
      <c r="O18" s="5"/>
      <c r="P18" s="4"/>
    </row>
    <row r="19" spans="1:16" ht="15" customHeight="1" x14ac:dyDescent="0.25">
      <c r="A19" s="26"/>
      <c r="B19" s="8"/>
      <c r="C19" s="7"/>
      <c r="D19" s="7"/>
      <c r="E19" s="35"/>
      <c r="F19" s="5"/>
      <c r="G19" s="46" t="s">
        <v>18</v>
      </c>
      <c r="H19" s="47"/>
      <c r="I19" s="5"/>
      <c r="J19" s="5"/>
      <c r="K19" s="4"/>
      <c r="L19" s="5"/>
      <c r="M19" s="5"/>
      <c r="N19" s="5"/>
      <c r="O19" s="5"/>
      <c r="P19" s="4"/>
    </row>
    <row r="20" spans="1:16" x14ac:dyDescent="0.25">
      <c r="A20" s="26"/>
      <c r="B20" s="48"/>
      <c r="C20" s="49" t="s">
        <v>19</v>
      </c>
      <c r="D20" s="49" t="s">
        <v>20</v>
      </c>
      <c r="E20" s="50" t="s">
        <v>21</v>
      </c>
      <c r="F20" s="5"/>
      <c r="G20" s="46"/>
      <c r="H20" s="47"/>
      <c r="I20" s="5"/>
      <c r="J20" s="5"/>
      <c r="K20" s="4"/>
      <c r="L20" s="5"/>
      <c r="M20" s="5"/>
      <c r="N20" s="5"/>
      <c r="O20" s="5"/>
      <c r="P20" s="4"/>
    </row>
    <row r="21" spans="1:16" x14ac:dyDescent="0.25">
      <c r="A21" s="26"/>
      <c r="B21" s="48" t="s">
        <v>22</v>
      </c>
      <c r="C21" s="7">
        <f>((J5/1000)*(J10/1000))*15</f>
        <v>20.383800000000001</v>
      </c>
      <c r="D21" s="7">
        <f>((J5/1000)*(J10/1000))*20</f>
        <v>27.178400000000003</v>
      </c>
      <c r="E21" s="35">
        <f>((J5/1000)*(J10/1000))*25</f>
        <v>33.973000000000006</v>
      </c>
      <c r="F21" s="5"/>
      <c r="G21" s="46"/>
      <c r="H21" s="47"/>
      <c r="I21" s="5"/>
      <c r="J21" s="5"/>
      <c r="K21" s="4"/>
      <c r="L21" s="5"/>
      <c r="M21" s="5"/>
      <c r="N21" s="5"/>
      <c r="O21" s="5"/>
      <c r="P21" s="4"/>
    </row>
    <row r="22" spans="1:16" x14ac:dyDescent="0.25">
      <c r="A22" s="26"/>
      <c r="B22" s="48"/>
      <c r="C22" s="51"/>
      <c r="D22" s="51"/>
      <c r="E22" s="52"/>
      <c r="F22" s="5"/>
      <c r="G22" s="46"/>
      <c r="H22" s="47"/>
      <c r="I22" s="5"/>
      <c r="J22" s="5"/>
      <c r="K22" s="4"/>
      <c r="L22" s="5"/>
      <c r="M22" s="5"/>
      <c r="N22" s="5"/>
      <c r="O22" s="5"/>
      <c r="P22" s="4"/>
    </row>
    <row r="23" spans="1:16" ht="15.75" thickBot="1" x14ac:dyDescent="0.3">
      <c r="A23" s="26"/>
      <c r="B23" s="48" t="s">
        <v>23</v>
      </c>
      <c r="C23" s="7">
        <f>((J3/1000)*(J8/1000))*15</f>
        <v>18.624179999999999</v>
      </c>
      <c r="D23" s="7">
        <f>((J3/1000)*(J8/1000))*20</f>
        <v>24.832239999999999</v>
      </c>
      <c r="E23" s="35">
        <f>((J3/1000)*(J8/1000))*25</f>
        <v>31.040299999999998</v>
      </c>
      <c r="F23" s="5"/>
      <c r="G23" s="53"/>
      <c r="H23" s="54"/>
      <c r="I23" s="2"/>
      <c r="J23" s="2"/>
      <c r="K23" s="1"/>
      <c r="L23" s="5"/>
      <c r="M23" s="5"/>
      <c r="N23" s="5"/>
      <c r="O23" s="5"/>
      <c r="P23" s="4"/>
    </row>
    <row r="24" spans="1:16" ht="15.75" thickBot="1" x14ac:dyDescent="0.3">
      <c r="A24" s="6"/>
      <c r="B24" s="55" t="s">
        <v>24</v>
      </c>
      <c r="C24" s="56">
        <f>((G16/1000)*(G18/1000))*15</f>
        <v>30.498134999999998</v>
      </c>
      <c r="D24" s="56">
        <f>((G16/1000)*(G18/1000))*20</f>
        <v>40.664179999999995</v>
      </c>
      <c r="E24" s="57">
        <f>((G16/1000)*(G18/1000))*25</f>
        <v>50.830224999999999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</row>
    <row r="25" spans="1:16" x14ac:dyDescent="0.25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</row>
    <row r="26" spans="1:16" x14ac:dyDescent="0.25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</row>
    <row r="27" spans="1:16" x14ac:dyDescent="0.2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4"/>
    </row>
    <row r="28" spans="1:16" x14ac:dyDescent="0.25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"/>
    </row>
    <row r="29" spans="1:16" x14ac:dyDescent="0.25">
      <c r="A29" s="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4"/>
    </row>
    <row r="30" spans="1:16" x14ac:dyDescent="0.2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4"/>
    </row>
    <row r="31" spans="1:16" x14ac:dyDescent="0.25">
      <c r="A31" s="6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</row>
    <row r="32" spans="1:16" x14ac:dyDescent="0.2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4"/>
    </row>
    <row r="33" spans="1:16" x14ac:dyDescent="0.25">
      <c r="A33" s="6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4"/>
    </row>
    <row r="34" spans="1:16" x14ac:dyDescent="0.2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4"/>
    </row>
    <row r="35" spans="1:16" x14ac:dyDescent="0.2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</row>
    <row r="36" spans="1:16" x14ac:dyDescent="0.25">
      <c r="A36" s="6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4"/>
    </row>
    <row r="37" spans="1:16" x14ac:dyDescent="0.2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</row>
    <row r="38" spans="1:16" x14ac:dyDescent="0.25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4"/>
    </row>
    <row r="39" spans="1:16" x14ac:dyDescent="0.25">
      <c r="A39" s="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4"/>
    </row>
    <row r="40" spans="1:16" x14ac:dyDescent="0.25">
      <c r="A40" s="6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4"/>
    </row>
    <row r="41" spans="1:16" x14ac:dyDescent="0.25">
      <c r="A41" s="6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4"/>
    </row>
    <row r="42" spans="1:16" x14ac:dyDescent="0.25">
      <c r="A42" s="6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4"/>
    </row>
    <row r="43" spans="1:16" ht="15.75" thickBot="1" x14ac:dyDescent="0.3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</row>
  </sheetData>
  <sheetProtection algorithmName="SHA-512" hashValue="UreRps/r9+krolwNNtfGLII3WAbhsDLRGh3nMpfkjc7VLTPylk8LkoNGjUGXjanh92kyFss0dd8Yv4FBF7xprw==" saltValue="7qqq6yVh8ZCEhPycQH15wA==" spinCount="100000" sheet="1" objects="1" scenarios="1"/>
  <mergeCells count="16">
    <mergeCell ref="B17:D17"/>
    <mergeCell ref="B18:D18"/>
    <mergeCell ref="G19:H23"/>
    <mergeCell ref="B10:D10"/>
    <mergeCell ref="G10:I10"/>
    <mergeCell ref="G12:I12"/>
    <mergeCell ref="B13:D14"/>
    <mergeCell ref="B15:D15"/>
    <mergeCell ref="B16:D16"/>
    <mergeCell ref="A1:K1"/>
    <mergeCell ref="B3:D3"/>
    <mergeCell ref="G3:I3"/>
    <mergeCell ref="B4:D4"/>
    <mergeCell ref="G5:I5"/>
    <mergeCell ref="B8:D8"/>
    <mergeCell ref="G8:I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4"/>
  <dimension ref="A1"/>
  <sheetViews>
    <sheetView workbookViewId="0">
      <selection activeCell="Q17" sqref="Q17"/>
    </sheetView>
  </sheetViews>
  <sheetFormatPr defaultRowHeight="15" x14ac:dyDescent="0.25"/>
  <sheetData/>
  <sheetProtection algorithmName="SHA-512" hashValue="Khq4/VU4mSE10XoZYKO70yKdHqO25wekeMKhpsVe8U/9DXA3CYvMI8HH0FbRcHNouTgUBqvb6lnYprO/HC4KOg==" saltValue="y0h3rFFf1IUyz7wSzXbPB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X12" sqref="X12"/>
    </sheetView>
  </sheetViews>
  <sheetFormatPr defaultRowHeight="15" x14ac:dyDescent="0.25"/>
  <sheetData/>
  <sheetProtection algorithmName="SHA-512" hashValue="a7K+2q688AtzagRfsqX/3X5ESVX7c5h4bKXxkUtbwsEm7nwMdH3kB+xIt9LPr+dlZYeu5awEhUV8VvYX15TvPw==" saltValue="keTkVJyQVVDKbN9Fvr5aQ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Bočný fix nemá koľajnicu</vt:lpstr>
      <vt:lpstr>Výrezy skla</vt:lpstr>
      <vt:lpstr>výrez skla L-do2x fix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Sklad</dc:creator>
  <cp:lastModifiedBy>Sklad</cp:lastModifiedBy>
  <dcterms:created xsi:type="dcterms:W3CDTF">2023-02-10T12:48:41Z</dcterms:created>
  <dcterms:modified xsi:type="dcterms:W3CDTF">2023-02-13T10:22:45Z</dcterms:modified>
</cp:coreProperties>
</file>